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uité constante" sheetId="1" r:id="rId1"/>
  </sheets>
  <definedNames>
    <definedName name="_xlnm.Print_Area" localSheetId="0">'Annuité constante'!$A$1:$F$94</definedName>
    <definedName name="SHARED_FORMULA_0_145_0_145_0">IF(#REF!=" "," ",IF(#REF!+1&gt;#REF!," ",#REF!+1))</definedName>
    <definedName name="SHARED_FORMULA_0_17_0_17_0">IF(#REF!=" "," ",IF(#REF!+1&gt;#REF!," ",#REF!+1))</definedName>
    <definedName name="SHARED_FORMULA_0_209_0_209_0">IF(#REF!=" "," ",IF(#REF!+1&gt;#REF!," ",#REF!+1))</definedName>
    <definedName name="SHARED_FORMULA_0_273_0_273_0">IF(#REF!=" "," ",IF(#REF!+1&gt;#REF!," ",#REF!+1))</definedName>
    <definedName name="SHARED_FORMULA_0_337_0_337_0">IF(#REF!=" "," ",IF(#REF!+1&gt;#REF!," ",#REF!+1))</definedName>
    <definedName name="SHARED_FORMULA_0_401_0_401_0">IF(#REF!=" "," ",IF(#REF!+1&gt;#REF!," ",#REF!+1))</definedName>
    <definedName name="SHARED_FORMULA_0_465_0_465_0">IF(#REF!=" "," ",IF(#REF!+1&gt;#REF!," ",#REF!+1))</definedName>
    <definedName name="SHARED_FORMULA_0_81_0_81_0">IF(#REF!=" "," ",IF(#REF!+1&gt;#REF!," ",#REF!+1))</definedName>
    <definedName name="SHARED_FORMULA_1_145_1_145_0">IF(#REF!=" "," ",IF(#REF!+1&gt;#REF!," ",#REF!))</definedName>
    <definedName name="SHARED_FORMULA_1_17_1_17_0">IF(#REF!=" "," ",IF(#REF!+1&gt;#REF!," ",#REF!))</definedName>
    <definedName name="SHARED_FORMULA_1_209_1_209_0">IF(#REF!=" "," ",IF(#REF!+1&gt;#REF!," ",#REF!))</definedName>
    <definedName name="SHARED_FORMULA_1_273_1_273_0">IF(#REF!=" "," ",IF(#REF!+1&gt;#REF!," ",#REF!))</definedName>
    <definedName name="SHARED_FORMULA_1_337_1_337_0">IF(#REF!=" "," ",IF(#REF!+1&gt;#REF!," ",#REF!))</definedName>
    <definedName name="SHARED_FORMULA_1_401_1_401_0">IF(#REF!=" "," ",IF(#REF!+1&gt;#REF!," ",#REF!))</definedName>
    <definedName name="SHARED_FORMULA_1_465_1_465_0">IF(#REF!=" "," ",IF(#REF!+1&gt;#REF!," ",#REF!))</definedName>
    <definedName name="SHARED_FORMULA_1_81_1_81_0">IF(#REF!=" "," ",IF(#REF!+1&gt;#REF!," ",#REF!))</definedName>
    <definedName name="SHARED_FORMULA_2_145_2_145_0">IF(#REF!=" "," ",IF(#REF!+1&gt;#REF!," ",#REF!))</definedName>
    <definedName name="SHARED_FORMULA_2_17_2_17_0">IF(#REF!=" "," ",IF(#REF!+1&gt;#REF!," ",#REF!))</definedName>
    <definedName name="SHARED_FORMULA_2_209_2_209_0">IF(#REF!=" "," ",IF(#REF!+1&gt;#REF!," ",#REF!))</definedName>
    <definedName name="SHARED_FORMULA_2_273_2_273_0">IF(#REF!=" "," ",IF(#REF!+1&gt;#REF!," ",#REF!))</definedName>
    <definedName name="SHARED_FORMULA_2_337_2_337_0">IF(#REF!=" "," ",IF(#REF!+1&gt;#REF!," ",#REF!))</definedName>
    <definedName name="SHARED_FORMULA_2_401_2_401_0">IF(#REF!=" "," ",IF(#REF!+1&gt;#REF!," ",#REF!))</definedName>
    <definedName name="SHARED_FORMULA_2_465_2_465_0">IF(#REF!=" "," ",IF(#REF!+1&gt;#REF!," ",#REF!))</definedName>
    <definedName name="SHARED_FORMULA_2_81_2_81_0">IF(#REF!=" "," ",IF(#REF!+1&gt;#REF!," ",#REF!))</definedName>
    <definedName name="SHARED_FORMULA_3_145_3_145_0">IF(#REF!=" "," ",IF(#REF!+1&gt;#REF!," ",#REF!*#REF!))</definedName>
    <definedName name="SHARED_FORMULA_3_17_3_17_0">IF(#REF!=" "," ",IF(#REF!+1&gt;#REF!," ",#REF!*#REF!))</definedName>
    <definedName name="SHARED_FORMULA_3_209_3_209_0">IF(#REF!=" "," ",IF(#REF!+1&gt;#REF!," ",#REF!*#REF!))</definedName>
    <definedName name="SHARED_FORMULA_3_273_3_273_0">IF(#REF!=" "," ",IF(#REF!+1&gt;#REF!," ",#REF!*#REF!))</definedName>
    <definedName name="SHARED_FORMULA_3_337_3_337_0">IF(#REF!=" "," ",IF(#REF!+1&gt;#REF!," ",#REF!*#REF!))</definedName>
    <definedName name="SHARED_FORMULA_3_401_3_401_0">IF(#REF!=" "," ",IF(#REF!+1&gt;#REF!," ",#REF!*#REF!))</definedName>
    <definedName name="SHARED_FORMULA_3_465_3_465_0">IF(#REF!=" "," ",IF(#REF!+1&gt;#REF!," ",#REF!*#REF!))</definedName>
    <definedName name="SHARED_FORMULA_3_81_3_81_0">IF(#REF!=" "," ",IF(#REF!+1&gt;#REF!," ",#REF!*#REF!))</definedName>
    <definedName name="SHARED_FORMULA_4_145_4_145_0">IF(#REF!=" "," ",IF(#REF!+1&gt;#REF!," ",#REF!-#REF!))</definedName>
    <definedName name="SHARED_FORMULA_4_17_4_17_0">IF(#REF!=" "," ",IF(#REF!+1&gt;#REF!," ",#REF!-#REF!))</definedName>
    <definedName name="SHARED_FORMULA_4_209_4_209_0">IF(#REF!=" "," ",IF(#REF!+1&gt;#REF!," ",#REF!-#REF!))</definedName>
    <definedName name="SHARED_FORMULA_4_273_4_273_0">IF(#REF!=" "," ",IF(#REF!+1&gt;#REF!," ",#REF!-#REF!))</definedName>
    <definedName name="SHARED_FORMULA_4_337_4_337_0">IF(#REF!=" "," ",IF(#REF!+1&gt;#REF!," ",#REF!-#REF!))</definedName>
    <definedName name="SHARED_FORMULA_4_401_4_401_0">IF(#REF!=" "," ",IF(#REF!+1&gt;#REF!," ",#REF!-#REF!))</definedName>
    <definedName name="SHARED_FORMULA_4_465_4_465_0">IF(#REF!=" "," ",IF(#REF!+1&gt;#REF!," ",#REF!-#REF!))</definedName>
    <definedName name="SHARED_FORMULA_4_81_4_81_0">IF(#REF!=" "," ",IF(#REF!+1&gt;#REF!," ",#REF!-#REF!))</definedName>
    <definedName name="SHARED_FORMULA_5_145_5_145_0">IF(#REF!=" "," ",IF(#REF!+1&gt;#REF!," ",#REF!-#REF!))</definedName>
    <definedName name="SHARED_FORMULA_5_17_5_17_0">IF(#REF!=" "," ",IF(#REF!+1&gt;#REF!," ",#REF!-#REF!))</definedName>
    <definedName name="SHARED_FORMULA_5_209_5_209_0">IF(#REF!=" "," ",IF(#REF!+1&gt;#REF!," ",#REF!-#REF!))</definedName>
    <definedName name="SHARED_FORMULA_5_273_5_273_0">IF(#REF!=" "," ",IF(#REF!+1&gt;#REF!," ",#REF!-#REF!))</definedName>
    <definedName name="SHARED_FORMULA_5_337_5_337_0">IF(#REF!=" "," ",IF(#REF!+1&gt;#REF!," ",#REF!-#REF!))</definedName>
    <definedName name="SHARED_FORMULA_5_401_5_401_0">IF(#REF!=" "," ",IF(#REF!+1&gt;#REF!," ",#REF!-#REF!))</definedName>
    <definedName name="SHARED_FORMULA_5_465_5_465_0">IF(#REF!=" "," ",IF(#REF!+1&gt;#REF!," ",#REF!-#REF!))</definedName>
    <definedName name="SHARED_FORMULA_5_81_5_81_0">IF(#REF!=" "," ",IF(#REF!+1&gt;#REF!," ",#REF!-#REF!))</definedName>
  </definedNames>
  <calcPr fullCalcOnLoad="1"/>
</workbook>
</file>

<file path=xl/sharedStrings.xml><?xml version="1.0" encoding="utf-8"?>
<sst xmlns="http://schemas.openxmlformats.org/spreadsheetml/2006/main" count="17" uniqueCount="16">
  <si>
    <t>Remboursement théorique travaux accessibilité</t>
  </si>
  <si>
    <t>Loyer perçu par le propriétaire :</t>
  </si>
  <si>
    <t>Rappel : le montant de l’investissement ne doit pas engendrer un remboursement de mensualités supérieur à 10 % du loyer perçu (pour un emprunt sur 7 ans, soit 84 mois à 3%)  (doctrine gersoise)</t>
  </si>
  <si>
    <t>Montant de la mensualité maximum possible :</t>
  </si>
  <si>
    <t>Calcul du montant de l’investissement maximum :</t>
  </si>
  <si>
    <t>nombre mois</t>
  </si>
  <si>
    <t>intérêt</t>
  </si>
  <si>
    <t>Investissement</t>
  </si>
  <si>
    <t>Mensualités</t>
  </si>
  <si>
    <t>VF</t>
  </si>
  <si>
    <t>Tableau d'amortissement de l'emprunt</t>
  </si>
  <si>
    <t>Périodes</t>
  </si>
  <si>
    <t>Capital</t>
  </si>
  <si>
    <t>dont intérêts</t>
  </si>
  <si>
    <t>dont remboursement capital</t>
  </si>
  <si>
    <t>Capital final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</si>
</sst>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#,##0\ [$€-40C];\-#,##0\ [$€-40C]"/>
    <numFmt numFmtId="167" formatCode="#,##0\ [$€-40C];[RED]\-#,##0\ [$€-40C]"/>
    <numFmt numFmtId="168" formatCode="\ #,##0.00&quot;    &quot;;\-#,##0.00&quot;    &quot;;\-#&quot;    &quot;;@\ "/>
    <numFmt numFmtId="169" formatCode="0.00%"/>
    <numFmt numFmtId="170" formatCode="0"/>
    <numFmt numFmtId="171" formatCode="#,##0"/>
    <numFmt numFmtId="172" formatCode="@"/>
  </numFmts>
  <fonts count="7">
    <font>
      <sz val="10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3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 textRotation="90"/>
    </xf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left" vertical="center" wrapText="1"/>
    </xf>
    <xf numFmtId="164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center"/>
    </xf>
    <xf numFmtId="168" fontId="1" fillId="0" borderId="0" xfId="15" applyFont="1" applyFill="1" applyBorder="1" applyAlignment="1" applyProtection="1">
      <alignment/>
      <protection/>
    </xf>
    <xf numFmtId="164" fontId="6" fillId="0" borderId="1" xfId="0" applyFont="1" applyBorder="1" applyAlignment="1">
      <alignment horizontal="center"/>
    </xf>
    <xf numFmtId="168" fontId="6" fillId="0" borderId="0" xfId="15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170" fontId="5" fillId="3" borderId="1" xfId="15" applyNumberFormat="1" applyFont="1" applyFill="1" applyBorder="1" applyAlignment="1" applyProtection="1">
      <alignment horizontal="center"/>
      <protection/>
    </xf>
    <xf numFmtId="171" fontId="1" fillId="4" borderId="2" xfId="0" applyNumberFormat="1" applyFont="1" applyFill="1" applyBorder="1" applyAlignment="1">
      <alignment horizontal="center"/>
    </xf>
    <xf numFmtId="172" fontId="1" fillId="0" borderId="1" xfId="15" applyNumberFormat="1" applyFont="1" applyFill="1" applyBorder="1" applyAlignment="1" applyProtection="1">
      <alignment horizontal="center"/>
      <protection/>
    </xf>
    <xf numFmtId="168" fontId="1" fillId="0" borderId="0" xfId="15" applyFont="1" applyFill="1" applyBorder="1" applyAlignment="1" applyProtection="1">
      <alignment horizontal="right"/>
      <protection/>
    </xf>
    <xf numFmtId="164" fontId="5" fillId="0" borderId="0" xfId="0" applyFont="1" applyAlignment="1">
      <alignment horizontal="center" vertical="center"/>
    </xf>
    <xf numFmtId="164" fontId="1" fillId="5" borderId="3" xfId="0" applyFont="1" applyFill="1" applyBorder="1" applyAlignment="1">
      <alignment horizontal="center" vertical="center"/>
    </xf>
    <xf numFmtId="164" fontId="1" fillId="5" borderId="3" xfId="0" applyFont="1" applyFill="1" applyBorder="1" applyAlignment="1">
      <alignment horizontal="center" vertical="center" wrapText="1"/>
    </xf>
    <xf numFmtId="171" fontId="1" fillId="0" borderId="2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Titr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tabSelected="1" zoomScale="130" zoomScaleNormal="130" workbookViewId="0" topLeftCell="A1">
      <selection activeCell="A4" sqref="A4"/>
    </sheetView>
  </sheetViews>
  <sheetFormatPr defaultColWidth="12" defaultRowHeight="12.75"/>
  <cols>
    <col min="1" max="1" width="13.33203125" style="1" customWidth="1"/>
    <col min="2" max="2" width="13.83203125" style="1" customWidth="1"/>
    <col min="3" max="3" width="15.33203125" style="1" customWidth="1"/>
    <col min="4" max="4" width="13.83203125" style="1" customWidth="1"/>
    <col min="5" max="5" width="17" style="1" customWidth="1"/>
    <col min="6" max="6" width="13.83203125" style="1" customWidth="1"/>
    <col min="7" max="8" width="12" style="1" customWidth="1"/>
    <col min="9" max="9" width="12.66015625" style="1" customWidth="1"/>
    <col min="10" max="16384" width="12" style="1" customWidth="1"/>
  </cols>
  <sheetData>
    <row r="1" spans="1:6" ht="36.75" customHeight="1">
      <c r="A1" s="2" t="s">
        <v>0</v>
      </c>
      <c r="B1" s="2"/>
      <c r="C1" s="2"/>
      <c r="D1" s="2"/>
      <c r="E1" s="2"/>
      <c r="F1" s="2"/>
    </row>
    <row r="2" spans="1:7" ht="17.25" customHeight="1">
      <c r="A2" s="3" t="s">
        <v>1</v>
      </c>
      <c r="B2" s="3"/>
      <c r="C2" s="3"/>
      <c r="D2"/>
      <c r="E2" s="4">
        <v>800</v>
      </c>
      <c r="F2" s="5"/>
      <c r="G2" s="5"/>
    </row>
    <row r="3" spans="1:6" ht="36.75" customHeight="1">
      <c r="A3" s="6" t="s">
        <v>2</v>
      </c>
      <c r="B3" s="6"/>
      <c r="C3" s="6"/>
      <c r="D3" s="6"/>
      <c r="E3" s="6"/>
      <c r="F3" s="6"/>
    </row>
    <row r="4" spans="1:5" ht="21" customHeight="1">
      <c r="A4" s="3" t="s">
        <v>3</v>
      </c>
      <c r="B4" s="3"/>
      <c r="C4" s="3"/>
      <c r="D4" s="3"/>
      <c r="E4" s="4">
        <f>E2/10</f>
        <v>80</v>
      </c>
    </row>
    <row r="5" spans="1:5" ht="30.75" customHeight="1">
      <c r="A5" s="7" t="s">
        <v>4</v>
      </c>
      <c r="B5" s="7"/>
      <c r="C5" s="7"/>
      <c r="D5" s="7"/>
      <c r="E5" s="8">
        <f>C8</f>
        <v>2444.0068449274</v>
      </c>
    </row>
    <row r="6" spans="1:9" ht="12.75">
      <c r="A6" s="5"/>
      <c r="B6" s="9"/>
      <c r="H6" s="10"/>
      <c r="I6" s="10"/>
    </row>
    <row r="7" spans="1:8" ht="14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/>
      <c r="H7" s="12"/>
    </row>
    <row r="8" spans="1:9" ht="14.25">
      <c r="A8" s="13">
        <v>84</v>
      </c>
      <c r="B8" s="14">
        <v>0.03</v>
      </c>
      <c r="C8" s="15">
        <f>D8*((1-(1+B8)^-A8)/B8)</f>
        <v>2444.0068449274</v>
      </c>
      <c r="D8" s="16">
        <f>E4</f>
        <v>80</v>
      </c>
      <c r="E8" s="17">
        <v>0</v>
      </c>
      <c r="F8"/>
      <c r="H8" s="18"/>
      <c r="I8" s="10"/>
    </row>
    <row r="9" spans="1:6" ht="27.75" customHeight="1">
      <c r="A9" s="19" t="s">
        <v>10</v>
      </c>
      <c r="B9" s="19"/>
      <c r="C9" s="19"/>
      <c r="D9" s="19"/>
      <c r="E9" s="19"/>
      <c r="F9" s="19"/>
    </row>
    <row r="10" spans="1:6" ht="38.25">
      <c r="A10" s="20" t="s">
        <v>11</v>
      </c>
      <c r="B10" s="20" t="s">
        <v>12</v>
      </c>
      <c r="C10" s="20" t="s">
        <v>8</v>
      </c>
      <c r="D10" s="20" t="s">
        <v>13</v>
      </c>
      <c r="E10" s="21" t="s">
        <v>14</v>
      </c>
      <c r="F10" s="20" t="s">
        <v>15</v>
      </c>
    </row>
    <row r="11" spans="1:6" ht="12.75">
      <c r="A11" s="22">
        <f>1</f>
        <v>1</v>
      </c>
      <c r="B11" s="22">
        <f>C8</f>
        <v>2444.0068449274</v>
      </c>
      <c r="C11" s="22">
        <f>D8</f>
        <v>80</v>
      </c>
      <c r="D11" s="22">
        <f>B11*$B$8</f>
        <v>73.3202053478219</v>
      </c>
      <c r="E11" s="22">
        <f>C11-D11</f>
        <v>6.6797946521781</v>
      </c>
      <c r="F11" s="22">
        <f>B11-E11</f>
        <v>2437.32705027522</v>
      </c>
    </row>
    <row r="12" spans="1:6" ht="12.75">
      <c r="A12" s="23">
        <f aca="true" t="shared" si="0" ref="A12:A99">IF(A11=" "," ",IF(A11+1&gt;$A$8," ",A11+1))</f>
        <v>2</v>
      </c>
      <c r="B12" s="23">
        <f aca="true" t="shared" si="1" ref="B12:B99">IF(A11=" "," ",IF(A11+1&gt;$A$8," ",F11))</f>
        <v>2437.32705027522</v>
      </c>
      <c r="C12" s="23">
        <f aca="true" t="shared" si="2" ref="C12:C99">IF(A11=" "," ",IF(A11+1&gt;$A$8," ",C11))</f>
        <v>80</v>
      </c>
      <c r="D12" s="23">
        <f aca="true" t="shared" si="3" ref="D12:D99">IF(A11=" "," ",IF(A11+1&gt;$A$8," ",B12*$B$8))</f>
        <v>73.1198115082565</v>
      </c>
      <c r="E12" s="23">
        <f aca="true" t="shared" si="4" ref="E12:E99">IF(A11=" "," ",IF(A11+1&gt;$A$8," ",C12-D12))</f>
        <v>6.88018849174345</v>
      </c>
      <c r="F12" s="23">
        <f aca="true" t="shared" si="5" ref="F12:F99">IF(A11=" "," ",IF(A11+1&gt;$A$8," ",B12-E12))</f>
        <v>2430.44686178348</v>
      </c>
    </row>
    <row r="13" spans="1:6" ht="12.75">
      <c r="A13" s="23">
        <f t="shared" si="0"/>
        <v>3</v>
      </c>
      <c r="B13" s="23">
        <f t="shared" si="1"/>
        <v>2430.44686178348</v>
      </c>
      <c r="C13" s="23">
        <f t="shared" si="2"/>
        <v>80</v>
      </c>
      <c r="D13" s="23">
        <f t="shared" si="3"/>
        <v>72.9134058535042</v>
      </c>
      <c r="E13" s="23">
        <f t="shared" si="4"/>
        <v>7.08659414649576</v>
      </c>
      <c r="F13" s="23">
        <f t="shared" si="5"/>
        <v>2423.36026763698</v>
      </c>
    </row>
    <row r="14" spans="1:6" ht="12.75">
      <c r="A14" s="23">
        <f t="shared" si="0"/>
        <v>4</v>
      </c>
      <c r="B14" s="23">
        <f t="shared" si="1"/>
        <v>2423.36026763698</v>
      </c>
      <c r="C14" s="23">
        <f t="shared" si="2"/>
        <v>80</v>
      </c>
      <c r="D14" s="23">
        <f t="shared" si="3"/>
        <v>72.7008080291094</v>
      </c>
      <c r="E14" s="23">
        <f t="shared" si="4"/>
        <v>7.29919197089063</v>
      </c>
      <c r="F14" s="23">
        <f t="shared" si="5"/>
        <v>2416.06107566609</v>
      </c>
    </row>
    <row r="15" spans="1:6" ht="12.75">
      <c r="A15" s="23">
        <f t="shared" si="0"/>
        <v>5</v>
      </c>
      <c r="B15" s="23">
        <f t="shared" si="1"/>
        <v>2416.06107566609</v>
      </c>
      <c r="C15" s="23">
        <f t="shared" si="2"/>
        <v>80</v>
      </c>
      <c r="D15" s="23">
        <f t="shared" si="3"/>
        <v>72.4818322699827</v>
      </c>
      <c r="E15" s="23">
        <f t="shared" si="4"/>
        <v>7.51816773001735</v>
      </c>
      <c r="F15" s="23">
        <f t="shared" si="5"/>
        <v>2408.54290793607</v>
      </c>
    </row>
    <row r="16" spans="1:6" ht="12.75">
      <c r="A16" s="23">
        <f t="shared" si="0"/>
        <v>6</v>
      </c>
      <c r="B16" s="23">
        <f t="shared" si="1"/>
        <v>2408.54290793607</v>
      </c>
      <c r="C16" s="23">
        <f t="shared" si="2"/>
        <v>80</v>
      </c>
      <c r="D16" s="23">
        <f t="shared" si="3"/>
        <v>72.2562872380821</v>
      </c>
      <c r="E16" s="23">
        <f t="shared" si="4"/>
        <v>7.74371276191788</v>
      </c>
      <c r="F16" s="23">
        <f t="shared" si="5"/>
        <v>2400.79919517415</v>
      </c>
    </row>
    <row r="17" spans="1:6" ht="12.75">
      <c r="A17" s="23">
        <f t="shared" si="0"/>
        <v>7</v>
      </c>
      <c r="B17" s="23">
        <f t="shared" si="1"/>
        <v>2400.79919517415</v>
      </c>
      <c r="C17" s="23">
        <f t="shared" si="2"/>
        <v>80</v>
      </c>
      <c r="D17" s="23">
        <f t="shared" si="3"/>
        <v>72.0239758552246</v>
      </c>
      <c r="E17" s="23">
        <f t="shared" si="4"/>
        <v>7.97602414477541</v>
      </c>
      <c r="F17" s="23">
        <f t="shared" si="5"/>
        <v>2392.82317102938</v>
      </c>
    </row>
    <row r="18" spans="1:6" ht="12.75">
      <c r="A18" s="23">
        <f t="shared" si="0"/>
        <v>8</v>
      </c>
      <c r="B18" s="23">
        <f t="shared" si="1"/>
        <v>2392.82317102938</v>
      </c>
      <c r="C18" s="23">
        <f t="shared" si="2"/>
        <v>80</v>
      </c>
      <c r="D18" s="23">
        <f t="shared" si="3"/>
        <v>71.7846951308813</v>
      </c>
      <c r="E18" s="23">
        <f t="shared" si="4"/>
        <v>8.21530486911867</v>
      </c>
      <c r="F18" s="23">
        <f t="shared" si="5"/>
        <v>2384.60786616026</v>
      </c>
    </row>
    <row r="19" spans="1:6" ht="12.75">
      <c r="A19" s="23">
        <f t="shared" si="0"/>
        <v>9</v>
      </c>
      <c r="B19" s="23">
        <f t="shared" si="1"/>
        <v>2384.60786616026</v>
      </c>
      <c r="C19" s="23">
        <f t="shared" si="2"/>
        <v>80</v>
      </c>
      <c r="D19" s="23">
        <f t="shared" si="3"/>
        <v>71.5382359848078</v>
      </c>
      <c r="E19" s="23">
        <f t="shared" si="4"/>
        <v>8.46176401519223</v>
      </c>
      <c r="F19" s="23">
        <f t="shared" si="5"/>
        <v>2376.14610214507</v>
      </c>
    </row>
    <row r="20" spans="1:6" ht="12.75">
      <c r="A20" s="23">
        <f t="shared" si="0"/>
        <v>10</v>
      </c>
      <c r="B20" s="23">
        <f t="shared" si="1"/>
        <v>2376.14610214507</v>
      </c>
      <c r="C20" s="23">
        <f t="shared" si="2"/>
        <v>80</v>
      </c>
      <c r="D20" s="23">
        <f t="shared" si="3"/>
        <v>71.284383064352</v>
      </c>
      <c r="E20" s="23">
        <f t="shared" si="4"/>
        <v>8.715616935648</v>
      </c>
      <c r="F20" s="23">
        <f t="shared" si="5"/>
        <v>2367.43048520942</v>
      </c>
    </row>
    <row r="21" spans="1:6" ht="12.75">
      <c r="A21" s="23">
        <f t="shared" si="0"/>
        <v>11</v>
      </c>
      <c r="B21" s="23">
        <f t="shared" si="1"/>
        <v>2367.43048520942</v>
      </c>
      <c r="C21" s="23">
        <f t="shared" si="2"/>
        <v>80</v>
      </c>
      <c r="D21" s="23">
        <f t="shared" si="3"/>
        <v>71.0229145562826</v>
      </c>
      <c r="E21" s="23">
        <f t="shared" si="4"/>
        <v>8.97708544371744</v>
      </c>
      <c r="F21" s="23">
        <f t="shared" si="5"/>
        <v>2358.4533997657</v>
      </c>
    </row>
    <row r="22" spans="1:6" ht="12.75">
      <c r="A22" s="23">
        <f t="shared" si="0"/>
        <v>12</v>
      </c>
      <c r="B22" s="23">
        <f t="shared" si="1"/>
        <v>2358.4533997657</v>
      </c>
      <c r="C22" s="23">
        <f t="shared" si="2"/>
        <v>80</v>
      </c>
      <c r="D22" s="23">
        <f t="shared" si="3"/>
        <v>70.753601992971</v>
      </c>
      <c r="E22" s="23">
        <f t="shared" si="4"/>
        <v>9.24639800702896</v>
      </c>
      <c r="F22" s="23">
        <f t="shared" si="5"/>
        <v>2349.20700175867</v>
      </c>
    </row>
    <row r="23" spans="1:6" ht="12.75">
      <c r="A23" s="23">
        <f t="shared" si="0"/>
        <v>13</v>
      </c>
      <c r="B23" s="23">
        <f t="shared" si="1"/>
        <v>2349.20700175867</v>
      </c>
      <c r="C23" s="23">
        <f t="shared" si="2"/>
        <v>80</v>
      </c>
      <c r="D23" s="23">
        <f t="shared" si="3"/>
        <v>70.4762100527602</v>
      </c>
      <c r="E23" s="23">
        <f t="shared" si="4"/>
        <v>9.52378994723983</v>
      </c>
      <c r="F23" s="23">
        <f t="shared" si="5"/>
        <v>2339.68321181143</v>
      </c>
    </row>
    <row r="24" spans="1:6" ht="12.75">
      <c r="A24" s="23">
        <f t="shared" si="0"/>
        <v>14</v>
      </c>
      <c r="B24" s="23">
        <f t="shared" si="1"/>
        <v>2339.68321181143</v>
      </c>
      <c r="C24" s="23">
        <f t="shared" si="2"/>
        <v>80</v>
      </c>
      <c r="D24" s="23">
        <f t="shared" si="3"/>
        <v>70.190496354343</v>
      </c>
      <c r="E24" s="23">
        <f t="shared" si="4"/>
        <v>9.80950364565703</v>
      </c>
      <c r="F24" s="23">
        <f t="shared" si="5"/>
        <v>2329.87370816578</v>
      </c>
    </row>
    <row r="25" spans="1:6" ht="12.75">
      <c r="A25" s="23">
        <f t="shared" si="0"/>
        <v>15</v>
      </c>
      <c r="B25" s="23">
        <f t="shared" si="1"/>
        <v>2329.87370816578</v>
      </c>
      <c r="C25" s="23">
        <f t="shared" si="2"/>
        <v>80</v>
      </c>
      <c r="D25" s="23">
        <f t="shared" si="3"/>
        <v>69.8962112449733</v>
      </c>
      <c r="E25" s="23">
        <f t="shared" si="4"/>
        <v>10.1037887550267</v>
      </c>
      <c r="F25" s="23">
        <f t="shared" si="5"/>
        <v>2319.76991941075</v>
      </c>
    </row>
    <row r="26" spans="1:6" ht="12.75">
      <c r="A26" s="23">
        <f t="shared" si="0"/>
        <v>16</v>
      </c>
      <c r="B26" s="23">
        <f t="shared" si="1"/>
        <v>2319.76991941075</v>
      </c>
      <c r="C26" s="23">
        <f t="shared" si="2"/>
        <v>80</v>
      </c>
      <c r="D26" s="23">
        <f t="shared" si="3"/>
        <v>69.5930975823225</v>
      </c>
      <c r="E26" s="23">
        <f t="shared" si="4"/>
        <v>10.4069024176775</v>
      </c>
      <c r="F26" s="23">
        <f t="shared" si="5"/>
        <v>2309.36301699307</v>
      </c>
    </row>
    <row r="27" spans="1:6" ht="12.75">
      <c r="A27" s="23">
        <f t="shared" si="0"/>
        <v>17</v>
      </c>
      <c r="B27" s="23">
        <f t="shared" si="1"/>
        <v>2309.36301699307</v>
      </c>
      <c r="C27" s="23">
        <f t="shared" si="2"/>
        <v>80</v>
      </c>
      <c r="D27" s="23">
        <f t="shared" si="3"/>
        <v>69.2808905097921</v>
      </c>
      <c r="E27" s="23">
        <f t="shared" si="4"/>
        <v>10.7191094902079</v>
      </c>
      <c r="F27" s="23">
        <f t="shared" si="5"/>
        <v>2298.64390750286</v>
      </c>
    </row>
    <row r="28" spans="1:6" ht="12.75">
      <c r="A28" s="23">
        <f t="shared" si="0"/>
        <v>18</v>
      </c>
      <c r="B28" s="23">
        <f t="shared" si="1"/>
        <v>2298.64390750286</v>
      </c>
      <c r="C28" s="23">
        <f t="shared" si="2"/>
        <v>80</v>
      </c>
      <c r="D28" s="23">
        <f t="shared" si="3"/>
        <v>68.9593172250859</v>
      </c>
      <c r="E28" s="23">
        <f t="shared" si="4"/>
        <v>11.0406827749141</v>
      </c>
      <c r="F28" s="23">
        <f t="shared" si="5"/>
        <v>2287.60322472795</v>
      </c>
    </row>
    <row r="29" spans="1:6" ht="12.75">
      <c r="A29" s="23">
        <f t="shared" si="0"/>
        <v>19</v>
      </c>
      <c r="B29" s="23">
        <f t="shared" si="1"/>
        <v>2287.60322472795</v>
      </c>
      <c r="C29" s="23">
        <f t="shared" si="2"/>
        <v>80</v>
      </c>
      <c r="D29" s="23">
        <f t="shared" si="3"/>
        <v>68.6280967418385</v>
      </c>
      <c r="E29" s="23">
        <f t="shared" si="4"/>
        <v>11.3719032581615</v>
      </c>
      <c r="F29" s="23">
        <f t="shared" si="5"/>
        <v>2276.23132146979</v>
      </c>
    </row>
    <row r="30" spans="1:6" ht="12.75">
      <c r="A30" s="23">
        <f t="shared" si="0"/>
        <v>20</v>
      </c>
      <c r="B30" s="23">
        <f t="shared" si="1"/>
        <v>2276.23132146979</v>
      </c>
      <c r="C30" s="23">
        <f t="shared" si="2"/>
        <v>80</v>
      </c>
      <c r="D30" s="23">
        <f t="shared" si="3"/>
        <v>68.2869396440936</v>
      </c>
      <c r="E30" s="23">
        <f t="shared" si="4"/>
        <v>11.7130603559064</v>
      </c>
      <c r="F30" s="23">
        <f t="shared" si="5"/>
        <v>2264.51826111388</v>
      </c>
    </row>
    <row r="31" spans="1:6" ht="12.75">
      <c r="A31" s="23">
        <f t="shared" si="0"/>
        <v>21</v>
      </c>
      <c r="B31" s="23">
        <f t="shared" si="1"/>
        <v>2264.51826111388</v>
      </c>
      <c r="C31" s="23">
        <f t="shared" si="2"/>
        <v>80</v>
      </c>
      <c r="D31" s="23">
        <f t="shared" si="3"/>
        <v>67.9355478334164</v>
      </c>
      <c r="E31" s="23">
        <f t="shared" si="4"/>
        <v>12.0644521665836</v>
      </c>
      <c r="F31" s="23">
        <f t="shared" si="5"/>
        <v>2252.4538089473</v>
      </c>
    </row>
    <row r="32" spans="1:6" ht="12.75">
      <c r="A32" s="23">
        <f t="shared" si="0"/>
        <v>22</v>
      </c>
      <c r="B32" s="23">
        <f t="shared" si="1"/>
        <v>2252.4538089473</v>
      </c>
      <c r="C32" s="23">
        <f t="shared" si="2"/>
        <v>80</v>
      </c>
      <c r="D32" s="23">
        <f t="shared" si="3"/>
        <v>67.5736142684189</v>
      </c>
      <c r="E32" s="23">
        <f t="shared" si="4"/>
        <v>12.4263857315811</v>
      </c>
      <c r="F32" s="23">
        <f t="shared" si="5"/>
        <v>2240.02742321572</v>
      </c>
    </row>
    <row r="33" spans="1:6" ht="12.75">
      <c r="A33" s="23">
        <f t="shared" si="0"/>
        <v>23</v>
      </c>
      <c r="B33" s="23">
        <f t="shared" si="1"/>
        <v>2240.02742321572</v>
      </c>
      <c r="C33" s="23">
        <f t="shared" si="2"/>
        <v>80</v>
      </c>
      <c r="D33" s="23">
        <f t="shared" si="3"/>
        <v>67.2008226964715</v>
      </c>
      <c r="E33" s="23">
        <f t="shared" si="4"/>
        <v>12.7991773035285</v>
      </c>
      <c r="F33" s="23">
        <f t="shared" si="5"/>
        <v>2227.22824591219</v>
      </c>
    </row>
    <row r="34" spans="1:6" ht="12.75">
      <c r="A34" s="23">
        <f t="shared" si="0"/>
        <v>24</v>
      </c>
      <c r="B34" s="23">
        <f t="shared" si="1"/>
        <v>2227.22824591219</v>
      </c>
      <c r="C34" s="23">
        <f t="shared" si="2"/>
        <v>80</v>
      </c>
      <c r="D34" s="23">
        <f t="shared" si="3"/>
        <v>66.8168473773656</v>
      </c>
      <c r="E34" s="23">
        <f t="shared" si="4"/>
        <v>13.1831526226344</v>
      </c>
      <c r="F34" s="23">
        <f t="shared" si="5"/>
        <v>2214.04509328955</v>
      </c>
    </row>
    <row r="35" spans="1:6" ht="12.75">
      <c r="A35" s="23">
        <f t="shared" si="0"/>
        <v>25</v>
      </c>
      <c r="B35" s="23">
        <f t="shared" si="1"/>
        <v>2214.04509328955</v>
      </c>
      <c r="C35" s="23">
        <f t="shared" si="2"/>
        <v>80</v>
      </c>
      <c r="D35" s="23">
        <f t="shared" si="3"/>
        <v>66.4213527986866</v>
      </c>
      <c r="E35" s="23">
        <f t="shared" si="4"/>
        <v>13.5786472013134</v>
      </c>
      <c r="F35" s="23">
        <f t="shared" si="5"/>
        <v>2200.46644608824</v>
      </c>
    </row>
    <row r="36" spans="1:6" ht="12.75">
      <c r="A36" s="23">
        <f t="shared" si="0"/>
        <v>26</v>
      </c>
      <c r="B36" s="23">
        <f t="shared" si="1"/>
        <v>2200.46644608824</v>
      </c>
      <c r="C36" s="23">
        <f t="shared" si="2"/>
        <v>80</v>
      </c>
      <c r="D36" s="23">
        <f t="shared" si="3"/>
        <v>66.0139933826472</v>
      </c>
      <c r="E36" s="23">
        <f t="shared" si="4"/>
        <v>13.9860066173528</v>
      </c>
      <c r="F36" s="23">
        <f t="shared" si="5"/>
        <v>2186.48043947089</v>
      </c>
    </row>
    <row r="37" spans="1:6" ht="12.75">
      <c r="A37" s="23">
        <f t="shared" si="0"/>
        <v>27</v>
      </c>
      <c r="B37" s="23">
        <f t="shared" si="1"/>
        <v>2186.48043947089</v>
      </c>
      <c r="C37" s="23">
        <f t="shared" si="2"/>
        <v>80</v>
      </c>
      <c r="D37" s="23">
        <f t="shared" si="3"/>
        <v>65.5944131841266</v>
      </c>
      <c r="E37" s="23">
        <f t="shared" si="4"/>
        <v>14.4055868158734</v>
      </c>
      <c r="F37" s="23">
        <f t="shared" si="5"/>
        <v>2172.07485265501</v>
      </c>
    </row>
    <row r="38" spans="1:6" ht="12.75">
      <c r="A38" s="23">
        <f t="shared" si="0"/>
        <v>28</v>
      </c>
      <c r="B38" s="23">
        <f t="shared" si="1"/>
        <v>2172.07485265501</v>
      </c>
      <c r="C38" s="23">
        <f t="shared" si="2"/>
        <v>80</v>
      </c>
      <c r="D38" s="23">
        <f t="shared" si="3"/>
        <v>65.1622455796504</v>
      </c>
      <c r="E38" s="23">
        <f t="shared" si="4"/>
        <v>14.8377544203496</v>
      </c>
      <c r="F38" s="23">
        <f t="shared" si="5"/>
        <v>2157.23709823466</v>
      </c>
    </row>
    <row r="39" spans="1:6" ht="12.75">
      <c r="A39" s="23">
        <f t="shared" si="0"/>
        <v>29</v>
      </c>
      <c r="B39" s="23">
        <f t="shared" si="1"/>
        <v>2157.23709823466</v>
      </c>
      <c r="C39" s="23">
        <f t="shared" si="2"/>
        <v>80</v>
      </c>
      <c r="D39" s="23">
        <f t="shared" si="3"/>
        <v>64.7171129470399</v>
      </c>
      <c r="E39" s="23">
        <f t="shared" si="4"/>
        <v>15.2828870529601</v>
      </c>
      <c r="F39" s="23">
        <f t="shared" si="5"/>
        <v>2141.9542111817</v>
      </c>
    </row>
    <row r="40" spans="1:6" ht="12.75">
      <c r="A40" s="23">
        <f t="shared" si="0"/>
        <v>30</v>
      </c>
      <c r="B40" s="23">
        <f t="shared" si="1"/>
        <v>2141.9542111817</v>
      </c>
      <c r="C40" s="23">
        <f t="shared" si="2"/>
        <v>80</v>
      </c>
      <c r="D40" s="23">
        <f t="shared" si="3"/>
        <v>64.2586263354511</v>
      </c>
      <c r="E40" s="23">
        <f t="shared" si="4"/>
        <v>15.7413736645489</v>
      </c>
      <c r="F40" s="23">
        <f t="shared" si="5"/>
        <v>2126.21283751716</v>
      </c>
    </row>
    <row r="41" spans="1:6" ht="12.75">
      <c r="A41" s="23">
        <f t="shared" si="0"/>
        <v>31</v>
      </c>
      <c r="B41" s="23">
        <f t="shared" si="1"/>
        <v>2126.21283751716</v>
      </c>
      <c r="C41" s="23">
        <f t="shared" si="2"/>
        <v>80</v>
      </c>
      <c r="D41" s="23">
        <f t="shared" si="3"/>
        <v>63.7863851255147</v>
      </c>
      <c r="E41" s="23">
        <f t="shared" si="4"/>
        <v>16.2136148744853</v>
      </c>
      <c r="F41" s="23">
        <f t="shared" si="5"/>
        <v>2109.99922264267</v>
      </c>
    </row>
    <row r="42" spans="1:6" ht="12.75">
      <c r="A42" s="23">
        <f t="shared" si="0"/>
        <v>32</v>
      </c>
      <c r="B42" s="23">
        <f t="shared" si="1"/>
        <v>2109.99922264267</v>
      </c>
      <c r="C42" s="23">
        <f t="shared" si="2"/>
        <v>80</v>
      </c>
      <c r="D42" s="23">
        <f t="shared" si="3"/>
        <v>63.2999766792801</v>
      </c>
      <c r="E42" s="23">
        <f t="shared" si="4"/>
        <v>16.7000233207199</v>
      </c>
      <c r="F42" s="23">
        <f t="shared" si="5"/>
        <v>2093.29919932195</v>
      </c>
    </row>
    <row r="43" spans="1:6" ht="12.75">
      <c r="A43" s="23">
        <f t="shared" si="0"/>
        <v>33</v>
      </c>
      <c r="B43" s="23">
        <f t="shared" si="1"/>
        <v>2093.29919932195</v>
      </c>
      <c r="C43" s="23">
        <f t="shared" si="2"/>
        <v>80</v>
      </c>
      <c r="D43" s="23">
        <f t="shared" si="3"/>
        <v>62.7989759796585</v>
      </c>
      <c r="E43" s="23">
        <f t="shared" si="4"/>
        <v>17.2010240203415</v>
      </c>
      <c r="F43" s="23">
        <f t="shared" si="5"/>
        <v>2076.09817530161</v>
      </c>
    </row>
    <row r="44" spans="1:6" ht="12.75">
      <c r="A44" s="23">
        <f t="shared" si="0"/>
        <v>34</v>
      </c>
      <c r="B44" s="23">
        <f t="shared" si="1"/>
        <v>2076.09817530161</v>
      </c>
      <c r="C44" s="23">
        <f t="shared" si="2"/>
        <v>80</v>
      </c>
      <c r="D44" s="23">
        <f t="shared" si="3"/>
        <v>62.2829452590483</v>
      </c>
      <c r="E44" s="23">
        <f t="shared" si="4"/>
        <v>17.7170547409517</v>
      </c>
      <c r="F44" s="23">
        <f t="shared" si="5"/>
        <v>2058.38112056066</v>
      </c>
    </row>
    <row r="45" spans="1:6" ht="12.75">
      <c r="A45" s="23">
        <f t="shared" si="0"/>
        <v>35</v>
      </c>
      <c r="B45" s="23">
        <f t="shared" si="1"/>
        <v>2058.38112056066</v>
      </c>
      <c r="C45" s="23">
        <f t="shared" si="2"/>
        <v>80</v>
      </c>
      <c r="D45" s="23">
        <f t="shared" si="3"/>
        <v>61.7514336168197</v>
      </c>
      <c r="E45" s="23">
        <f t="shared" si="4"/>
        <v>18.2485663831803</v>
      </c>
      <c r="F45" s="23">
        <f t="shared" si="5"/>
        <v>2040.13255417748</v>
      </c>
    </row>
    <row r="46" spans="1:6" ht="12.75">
      <c r="A46" s="23">
        <f t="shared" si="0"/>
        <v>36</v>
      </c>
      <c r="B46" s="23">
        <f t="shared" si="1"/>
        <v>2040.13255417748</v>
      </c>
      <c r="C46" s="23">
        <f t="shared" si="2"/>
        <v>80</v>
      </c>
      <c r="D46" s="23">
        <f t="shared" si="3"/>
        <v>61.2039766253243</v>
      </c>
      <c r="E46" s="23">
        <f t="shared" si="4"/>
        <v>18.7960233746757</v>
      </c>
      <c r="F46" s="23">
        <f t="shared" si="5"/>
        <v>2021.3365308028</v>
      </c>
    </row>
    <row r="47" spans="1:6" ht="14.25">
      <c r="A47" s="23">
        <f t="shared" si="0"/>
        <v>37</v>
      </c>
      <c r="B47" s="23">
        <f t="shared" si="1"/>
        <v>2021.3365308028</v>
      </c>
      <c r="C47" s="23">
        <f t="shared" si="2"/>
        <v>80</v>
      </c>
      <c r="D47" s="23">
        <f t="shared" si="3"/>
        <v>60.640095924084</v>
      </c>
      <c r="E47" s="23">
        <f t="shared" si="4"/>
        <v>19.359904075916</v>
      </c>
      <c r="F47" s="23">
        <f t="shared" si="5"/>
        <v>2001.97662672688</v>
      </c>
    </row>
    <row r="48" spans="1:6" ht="14.25">
      <c r="A48" s="23">
        <f t="shared" si="0"/>
        <v>38</v>
      </c>
      <c r="B48" s="23">
        <f t="shared" si="1"/>
        <v>2001.97662672688</v>
      </c>
      <c r="C48" s="23">
        <f t="shared" si="2"/>
        <v>80</v>
      </c>
      <c r="D48" s="23">
        <f t="shared" si="3"/>
        <v>60.0592988018065</v>
      </c>
      <c r="E48" s="23">
        <f t="shared" si="4"/>
        <v>19.9407011981935</v>
      </c>
      <c r="F48" s="23">
        <f t="shared" si="5"/>
        <v>1982.03592552869</v>
      </c>
    </row>
    <row r="49" spans="1:6" ht="14.25">
      <c r="A49" s="23">
        <f t="shared" si="0"/>
        <v>39</v>
      </c>
      <c r="B49" s="23">
        <f t="shared" si="1"/>
        <v>1982.03592552869</v>
      </c>
      <c r="C49" s="23">
        <f t="shared" si="2"/>
        <v>80</v>
      </c>
      <c r="D49" s="23">
        <f t="shared" si="3"/>
        <v>59.4610777658607</v>
      </c>
      <c r="E49" s="23">
        <f t="shared" si="4"/>
        <v>20.5389222341393</v>
      </c>
      <c r="F49" s="23">
        <f t="shared" si="5"/>
        <v>1961.49700329455</v>
      </c>
    </row>
    <row r="50" spans="1:6" ht="14.25">
      <c r="A50" s="23">
        <f t="shared" si="0"/>
        <v>40</v>
      </c>
      <c r="B50" s="23">
        <f t="shared" si="1"/>
        <v>1961.49700329455</v>
      </c>
      <c r="C50" s="23">
        <f t="shared" si="2"/>
        <v>80</v>
      </c>
      <c r="D50" s="23">
        <f t="shared" si="3"/>
        <v>58.8449100988366</v>
      </c>
      <c r="E50" s="23">
        <f t="shared" si="4"/>
        <v>21.1550899011634</v>
      </c>
      <c r="F50" s="23">
        <f t="shared" si="5"/>
        <v>1940.34191339339</v>
      </c>
    </row>
    <row r="51" spans="1:6" ht="14.25">
      <c r="A51" s="23">
        <f t="shared" si="0"/>
        <v>41</v>
      </c>
      <c r="B51" s="23">
        <f t="shared" si="1"/>
        <v>1940.34191339339</v>
      </c>
      <c r="C51" s="23">
        <f t="shared" si="2"/>
        <v>80</v>
      </c>
      <c r="D51" s="23">
        <f t="shared" si="3"/>
        <v>58.2102574018017</v>
      </c>
      <c r="E51" s="23">
        <f t="shared" si="4"/>
        <v>21.7897425981983</v>
      </c>
      <c r="F51" s="23">
        <f t="shared" si="5"/>
        <v>1918.55217079519</v>
      </c>
    </row>
    <row r="52" spans="1:6" ht="14.25">
      <c r="A52" s="23">
        <f t="shared" si="0"/>
        <v>42</v>
      </c>
      <c r="B52" s="23">
        <f t="shared" si="1"/>
        <v>1918.55217079519</v>
      </c>
      <c r="C52" s="23">
        <f t="shared" si="2"/>
        <v>80</v>
      </c>
      <c r="D52" s="23">
        <f t="shared" si="3"/>
        <v>57.5565651238557</v>
      </c>
      <c r="E52" s="23">
        <f t="shared" si="4"/>
        <v>22.4434348761443</v>
      </c>
      <c r="F52" s="23">
        <f t="shared" si="5"/>
        <v>1896.10873591905</v>
      </c>
    </row>
    <row r="53" spans="1:6" ht="14.25">
      <c r="A53" s="23">
        <f t="shared" si="0"/>
        <v>43</v>
      </c>
      <c r="B53" s="23">
        <f t="shared" si="1"/>
        <v>1896.10873591905</v>
      </c>
      <c r="C53" s="23">
        <f t="shared" si="2"/>
        <v>80</v>
      </c>
      <c r="D53" s="23">
        <f t="shared" si="3"/>
        <v>56.8832620775714</v>
      </c>
      <c r="E53" s="23">
        <f t="shared" si="4"/>
        <v>23.1167379224286</v>
      </c>
      <c r="F53" s="23">
        <f t="shared" si="5"/>
        <v>1872.99199799662</v>
      </c>
    </row>
    <row r="54" spans="1:6" ht="14.25">
      <c r="A54" s="23">
        <f t="shared" si="0"/>
        <v>44</v>
      </c>
      <c r="B54" s="23">
        <f t="shared" si="1"/>
        <v>1872.99199799662</v>
      </c>
      <c r="C54" s="23">
        <f t="shared" si="2"/>
        <v>80</v>
      </c>
      <c r="D54" s="23">
        <f t="shared" si="3"/>
        <v>56.1897599398985</v>
      </c>
      <c r="E54" s="23">
        <f t="shared" si="4"/>
        <v>23.8102400601015</v>
      </c>
      <c r="F54" s="23">
        <f t="shared" si="5"/>
        <v>1849.18175793652</v>
      </c>
    </row>
    <row r="55" spans="1:6" ht="14.25">
      <c r="A55" s="23">
        <f t="shared" si="0"/>
        <v>45</v>
      </c>
      <c r="B55" s="23">
        <f t="shared" si="1"/>
        <v>1849.18175793652</v>
      </c>
      <c r="C55" s="23">
        <f t="shared" si="2"/>
        <v>80</v>
      </c>
      <c r="D55" s="23">
        <f t="shared" si="3"/>
        <v>55.4754527380955</v>
      </c>
      <c r="E55" s="23">
        <f t="shared" si="4"/>
        <v>24.5245472619045</v>
      </c>
      <c r="F55" s="23">
        <f t="shared" si="5"/>
        <v>1824.65721067461</v>
      </c>
    </row>
    <row r="56" spans="1:6" ht="14.25">
      <c r="A56" s="23">
        <f t="shared" si="0"/>
        <v>46</v>
      </c>
      <c r="B56" s="23">
        <f t="shared" si="1"/>
        <v>1824.65721067461</v>
      </c>
      <c r="C56" s="23">
        <f t="shared" si="2"/>
        <v>80</v>
      </c>
      <c r="D56" s="23">
        <f t="shared" si="3"/>
        <v>54.7397163202383</v>
      </c>
      <c r="E56" s="23">
        <f t="shared" si="4"/>
        <v>25.2602836797617</v>
      </c>
      <c r="F56" s="23">
        <f t="shared" si="5"/>
        <v>1799.39692699485</v>
      </c>
    </row>
    <row r="57" spans="1:6" ht="14.25">
      <c r="A57" s="23">
        <f t="shared" si="0"/>
        <v>47</v>
      </c>
      <c r="B57" s="23">
        <f t="shared" si="1"/>
        <v>1799.39692699485</v>
      </c>
      <c r="C57" s="23">
        <f t="shared" si="2"/>
        <v>80</v>
      </c>
      <c r="D57" s="23">
        <f t="shared" si="3"/>
        <v>53.9819078098455</v>
      </c>
      <c r="E57" s="23">
        <f t="shared" si="4"/>
        <v>26.0180921901545</v>
      </c>
      <c r="F57" s="23">
        <f t="shared" si="5"/>
        <v>1773.3788348047</v>
      </c>
    </row>
    <row r="58" spans="1:6" ht="14.25">
      <c r="A58" s="23">
        <f t="shared" si="0"/>
        <v>48</v>
      </c>
      <c r="B58" s="23">
        <f t="shared" si="1"/>
        <v>1773.3788348047</v>
      </c>
      <c r="C58" s="23">
        <f t="shared" si="2"/>
        <v>80</v>
      </c>
      <c r="D58" s="23">
        <f t="shared" si="3"/>
        <v>53.2013650441409</v>
      </c>
      <c r="E58" s="23">
        <f t="shared" si="4"/>
        <v>26.7986349558591</v>
      </c>
      <c r="F58" s="23">
        <f t="shared" si="5"/>
        <v>1746.58019984884</v>
      </c>
    </row>
    <row r="59" spans="1:6" ht="14.25">
      <c r="A59" s="23">
        <f t="shared" si="0"/>
        <v>49</v>
      </c>
      <c r="B59" s="23">
        <f t="shared" si="1"/>
        <v>1746.58019984884</v>
      </c>
      <c r="C59" s="23">
        <f t="shared" si="2"/>
        <v>80</v>
      </c>
      <c r="D59" s="23">
        <f t="shared" si="3"/>
        <v>52.3974059954651</v>
      </c>
      <c r="E59" s="23">
        <f t="shared" si="4"/>
        <v>27.6025940045349</v>
      </c>
      <c r="F59" s="23">
        <f t="shared" si="5"/>
        <v>1718.9776058443</v>
      </c>
    </row>
    <row r="60" spans="1:6" ht="14.25">
      <c r="A60" s="23">
        <f t="shared" si="0"/>
        <v>50</v>
      </c>
      <c r="B60" s="23">
        <f t="shared" si="1"/>
        <v>1718.9776058443</v>
      </c>
      <c r="C60" s="23">
        <f t="shared" si="2"/>
        <v>80</v>
      </c>
      <c r="D60" s="23">
        <f t="shared" si="3"/>
        <v>51.569328175329</v>
      </c>
      <c r="E60" s="23">
        <f t="shared" si="4"/>
        <v>28.430671824671</v>
      </c>
      <c r="F60" s="23">
        <f t="shared" si="5"/>
        <v>1690.54693401963</v>
      </c>
    </row>
    <row r="61" spans="1:6" ht="14.25">
      <c r="A61" s="23">
        <f t="shared" si="0"/>
        <v>51</v>
      </c>
      <c r="B61" s="23">
        <f t="shared" si="1"/>
        <v>1690.54693401963</v>
      </c>
      <c r="C61" s="23">
        <f t="shared" si="2"/>
        <v>80</v>
      </c>
      <c r="D61" s="23">
        <f t="shared" si="3"/>
        <v>50.7164080205889</v>
      </c>
      <c r="E61" s="23">
        <f t="shared" si="4"/>
        <v>29.2835919794111</v>
      </c>
      <c r="F61" s="23">
        <f t="shared" si="5"/>
        <v>1661.26334204022</v>
      </c>
    </row>
    <row r="62" spans="1:6" ht="14.25">
      <c r="A62" s="23">
        <f t="shared" si="0"/>
        <v>52</v>
      </c>
      <c r="B62" s="23">
        <f t="shared" si="1"/>
        <v>1661.26334204022</v>
      </c>
      <c r="C62" s="23">
        <f t="shared" si="2"/>
        <v>80</v>
      </c>
      <c r="D62" s="23">
        <f t="shared" si="3"/>
        <v>49.8379002612066</v>
      </c>
      <c r="E62" s="23">
        <f t="shared" si="4"/>
        <v>30.1620997387934</v>
      </c>
      <c r="F62" s="23">
        <f t="shared" si="5"/>
        <v>1631.10124230143</v>
      </c>
    </row>
    <row r="63" spans="1:6" ht="14.25">
      <c r="A63" s="23">
        <f t="shared" si="0"/>
        <v>53</v>
      </c>
      <c r="B63" s="23">
        <f t="shared" si="1"/>
        <v>1631.10124230143</v>
      </c>
      <c r="C63" s="23">
        <f t="shared" si="2"/>
        <v>80</v>
      </c>
      <c r="D63" s="23">
        <f t="shared" si="3"/>
        <v>48.9330372690428</v>
      </c>
      <c r="E63" s="23">
        <f t="shared" si="4"/>
        <v>31.0669627309572</v>
      </c>
      <c r="F63" s="23">
        <f t="shared" si="5"/>
        <v>1600.03427957047</v>
      </c>
    </row>
    <row r="64" spans="1:6" ht="14.25">
      <c r="A64" s="23">
        <f t="shared" si="0"/>
        <v>54</v>
      </c>
      <c r="B64" s="23">
        <f t="shared" si="1"/>
        <v>1600.03427957047</v>
      </c>
      <c r="C64" s="23">
        <f t="shared" si="2"/>
        <v>80</v>
      </c>
      <c r="D64" s="23">
        <f t="shared" si="3"/>
        <v>48.0010283871141</v>
      </c>
      <c r="E64" s="23">
        <f t="shared" si="4"/>
        <v>31.9989716128859</v>
      </c>
      <c r="F64" s="23">
        <f t="shared" si="5"/>
        <v>1568.03530795758</v>
      </c>
    </row>
    <row r="65" spans="1:6" ht="14.25">
      <c r="A65" s="23">
        <f t="shared" si="0"/>
        <v>55</v>
      </c>
      <c r="B65" s="23">
        <f t="shared" si="1"/>
        <v>1568.03530795758</v>
      </c>
      <c r="C65" s="23">
        <f t="shared" si="2"/>
        <v>80</v>
      </c>
      <c r="D65" s="23">
        <f t="shared" si="3"/>
        <v>47.0410592387275</v>
      </c>
      <c r="E65" s="23">
        <f t="shared" si="4"/>
        <v>32.9589407612725</v>
      </c>
      <c r="F65" s="23">
        <f t="shared" si="5"/>
        <v>1535.07636719631</v>
      </c>
    </row>
    <row r="66" spans="1:6" ht="14.25">
      <c r="A66" s="23">
        <f t="shared" si="0"/>
        <v>56</v>
      </c>
      <c r="B66" s="23">
        <f t="shared" si="1"/>
        <v>1535.07636719631</v>
      </c>
      <c r="C66" s="23">
        <f t="shared" si="2"/>
        <v>80</v>
      </c>
      <c r="D66" s="23">
        <f t="shared" si="3"/>
        <v>46.0522910158893</v>
      </c>
      <c r="E66" s="23">
        <f t="shared" si="4"/>
        <v>33.9477089841107</v>
      </c>
      <c r="F66" s="23">
        <f t="shared" si="5"/>
        <v>1501.1286582122</v>
      </c>
    </row>
    <row r="67" spans="1:6" ht="14.25">
      <c r="A67" s="23">
        <f t="shared" si="0"/>
        <v>57</v>
      </c>
      <c r="B67" s="23">
        <f t="shared" si="1"/>
        <v>1501.1286582122</v>
      </c>
      <c r="C67" s="23">
        <f t="shared" si="2"/>
        <v>80</v>
      </c>
      <c r="D67" s="23">
        <f t="shared" si="3"/>
        <v>45.033859746366</v>
      </c>
      <c r="E67" s="23">
        <f t="shared" si="4"/>
        <v>34.966140253634</v>
      </c>
      <c r="F67" s="23">
        <f t="shared" si="5"/>
        <v>1466.16251795857</v>
      </c>
    </row>
    <row r="68" spans="1:6" ht="14.25">
      <c r="A68" s="23">
        <f t="shared" si="0"/>
        <v>58</v>
      </c>
      <c r="B68" s="23">
        <f t="shared" si="1"/>
        <v>1466.16251795857</v>
      </c>
      <c r="C68" s="23">
        <f t="shared" si="2"/>
        <v>80</v>
      </c>
      <c r="D68" s="23">
        <f t="shared" si="3"/>
        <v>43.984875538757</v>
      </c>
      <c r="E68" s="23">
        <f t="shared" si="4"/>
        <v>36.015124461243</v>
      </c>
      <c r="F68" s="23">
        <f t="shared" si="5"/>
        <v>1430.14739349732</v>
      </c>
    </row>
    <row r="69" spans="1:6" ht="14.25">
      <c r="A69" s="23">
        <f t="shared" si="0"/>
        <v>59</v>
      </c>
      <c r="B69" s="23">
        <f t="shared" si="1"/>
        <v>1430.14739349732</v>
      </c>
      <c r="C69" s="23">
        <f t="shared" si="2"/>
        <v>80</v>
      </c>
      <c r="D69" s="23">
        <f t="shared" si="3"/>
        <v>42.9044218049197</v>
      </c>
      <c r="E69" s="23">
        <f t="shared" si="4"/>
        <v>37.0955781950803</v>
      </c>
      <c r="F69" s="23">
        <f t="shared" si="5"/>
        <v>1393.05181530224</v>
      </c>
    </row>
    <row r="70" spans="1:6" ht="14.25">
      <c r="A70" s="23">
        <f t="shared" si="0"/>
        <v>60</v>
      </c>
      <c r="B70" s="23">
        <f t="shared" si="1"/>
        <v>1393.05181530224</v>
      </c>
      <c r="C70" s="23">
        <f t="shared" si="2"/>
        <v>80</v>
      </c>
      <c r="D70" s="23">
        <f t="shared" si="3"/>
        <v>41.7915544590673</v>
      </c>
      <c r="E70" s="23">
        <f t="shared" si="4"/>
        <v>38.2084455409327</v>
      </c>
      <c r="F70" s="23">
        <f t="shared" si="5"/>
        <v>1354.84336976131</v>
      </c>
    </row>
    <row r="71" spans="1:6" ht="14.25">
      <c r="A71" s="23">
        <f t="shared" si="0"/>
        <v>61</v>
      </c>
      <c r="B71" s="23">
        <f t="shared" si="1"/>
        <v>1354.84336976131</v>
      </c>
      <c r="C71" s="23">
        <f t="shared" si="2"/>
        <v>80</v>
      </c>
      <c r="D71" s="23">
        <f t="shared" si="3"/>
        <v>40.6453010928393</v>
      </c>
      <c r="E71" s="23">
        <f t="shared" si="4"/>
        <v>39.3546989071607</v>
      </c>
      <c r="F71" s="23">
        <f t="shared" si="5"/>
        <v>1315.48867085415</v>
      </c>
    </row>
    <row r="72" spans="1:6" ht="14.25">
      <c r="A72" s="23">
        <f t="shared" si="0"/>
        <v>62</v>
      </c>
      <c r="B72" s="23">
        <f t="shared" si="1"/>
        <v>1315.48867085415</v>
      </c>
      <c r="C72" s="23">
        <f t="shared" si="2"/>
        <v>80</v>
      </c>
      <c r="D72" s="23">
        <f t="shared" si="3"/>
        <v>39.4646601256245</v>
      </c>
      <c r="E72" s="23">
        <f t="shared" si="4"/>
        <v>40.5353398743755</v>
      </c>
      <c r="F72" s="23">
        <f t="shared" si="5"/>
        <v>1274.95333097977</v>
      </c>
    </row>
    <row r="73" spans="1:6" ht="14.25">
      <c r="A73" s="23">
        <f t="shared" si="0"/>
        <v>63</v>
      </c>
      <c r="B73" s="23">
        <f t="shared" si="1"/>
        <v>1274.95333097977</v>
      </c>
      <c r="C73" s="23">
        <f t="shared" si="2"/>
        <v>80</v>
      </c>
      <c r="D73" s="23">
        <f t="shared" si="3"/>
        <v>38.2485999293932</v>
      </c>
      <c r="E73" s="23">
        <f t="shared" si="4"/>
        <v>41.7514000706068</v>
      </c>
      <c r="F73" s="23">
        <f t="shared" si="5"/>
        <v>1233.20193090917</v>
      </c>
    </row>
    <row r="74" spans="1:6" ht="14.25">
      <c r="A74" s="23">
        <f t="shared" si="0"/>
        <v>64</v>
      </c>
      <c r="B74" s="23">
        <f t="shared" si="1"/>
        <v>1233.20193090917</v>
      </c>
      <c r="C74" s="23">
        <f t="shared" si="2"/>
        <v>80</v>
      </c>
      <c r="D74" s="23">
        <f t="shared" si="3"/>
        <v>36.996057927275</v>
      </c>
      <c r="E74" s="23">
        <f t="shared" si="4"/>
        <v>43.003942072725</v>
      </c>
      <c r="F74" s="23">
        <f t="shared" si="5"/>
        <v>1190.19798883644</v>
      </c>
    </row>
    <row r="75" spans="1:6" ht="14.25">
      <c r="A75" s="23">
        <f t="shared" si="0"/>
        <v>65</v>
      </c>
      <c r="B75" s="23">
        <f t="shared" si="1"/>
        <v>1190.19798883644</v>
      </c>
      <c r="C75" s="23">
        <f t="shared" si="2"/>
        <v>80</v>
      </c>
      <c r="D75" s="23">
        <f t="shared" si="3"/>
        <v>35.7059396650932</v>
      </c>
      <c r="E75" s="23">
        <f t="shared" si="4"/>
        <v>44.2940603349068</v>
      </c>
      <c r="F75" s="23">
        <f t="shared" si="5"/>
        <v>1145.90392850153</v>
      </c>
    </row>
    <row r="76" spans="1:6" ht="14.25">
      <c r="A76" s="23">
        <f t="shared" si="0"/>
        <v>66</v>
      </c>
      <c r="B76" s="23">
        <f t="shared" si="1"/>
        <v>1145.90392850153</v>
      </c>
      <c r="C76" s="23">
        <f t="shared" si="2"/>
        <v>80</v>
      </c>
      <c r="D76" s="23">
        <f t="shared" si="3"/>
        <v>34.377117855046</v>
      </c>
      <c r="E76" s="23">
        <f t="shared" si="4"/>
        <v>45.622882144954</v>
      </c>
      <c r="F76" s="23">
        <f t="shared" si="5"/>
        <v>1100.28104635658</v>
      </c>
    </row>
    <row r="77" spans="1:6" ht="14.25">
      <c r="A77" s="23">
        <f t="shared" si="0"/>
        <v>67</v>
      </c>
      <c r="B77" s="23">
        <f t="shared" si="1"/>
        <v>1100.28104635658</v>
      </c>
      <c r="C77" s="23">
        <f t="shared" si="2"/>
        <v>80</v>
      </c>
      <c r="D77" s="23">
        <f t="shared" si="3"/>
        <v>33.0084313906974</v>
      </c>
      <c r="E77" s="23">
        <f t="shared" si="4"/>
        <v>46.9915686093026</v>
      </c>
      <c r="F77" s="23">
        <f t="shared" si="5"/>
        <v>1053.28947774728</v>
      </c>
    </row>
    <row r="78" spans="1:6" ht="14.25">
      <c r="A78" s="23">
        <f t="shared" si="0"/>
        <v>68</v>
      </c>
      <c r="B78" s="23">
        <f t="shared" si="1"/>
        <v>1053.28947774728</v>
      </c>
      <c r="C78" s="23">
        <f t="shared" si="2"/>
        <v>80</v>
      </c>
      <c r="D78" s="23">
        <f t="shared" si="3"/>
        <v>31.5986843324183</v>
      </c>
      <c r="E78" s="23">
        <f t="shared" si="4"/>
        <v>48.4013156675817</v>
      </c>
      <c r="F78" s="23">
        <f t="shared" si="5"/>
        <v>1004.8881620797</v>
      </c>
    </row>
    <row r="79" spans="1:6" ht="14.25">
      <c r="A79" s="23">
        <f t="shared" si="0"/>
        <v>69</v>
      </c>
      <c r="B79" s="23">
        <f t="shared" si="1"/>
        <v>1004.8881620797</v>
      </c>
      <c r="C79" s="23">
        <f t="shared" si="2"/>
        <v>80</v>
      </c>
      <c r="D79" s="23">
        <f t="shared" si="3"/>
        <v>30.1466448623909</v>
      </c>
      <c r="E79" s="23">
        <f t="shared" si="4"/>
        <v>49.8533551376091</v>
      </c>
      <c r="F79" s="23">
        <f t="shared" si="5"/>
        <v>955.034806942087</v>
      </c>
    </row>
    <row r="80" spans="1:6" ht="14.25">
      <c r="A80" s="23">
        <f t="shared" si="0"/>
        <v>70</v>
      </c>
      <c r="B80" s="23">
        <f t="shared" si="1"/>
        <v>955.034806942087</v>
      </c>
      <c r="C80" s="23">
        <f t="shared" si="2"/>
        <v>80</v>
      </c>
      <c r="D80" s="23">
        <f t="shared" si="3"/>
        <v>28.6510442082626</v>
      </c>
      <c r="E80" s="23">
        <f t="shared" si="4"/>
        <v>51.3489557917374</v>
      </c>
      <c r="F80" s="23">
        <f t="shared" si="5"/>
        <v>903.68585115035</v>
      </c>
    </row>
    <row r="81" spans="1:6" ht="14.25">
      <c r="A81" s="23">
        <f t="shared" si="0"/>
        <v>71</v>
      </c>
      <c r="B81" s="23">
        <f t="shared" si="1"/>
        <v>903.68585115035</v>
      </c>
      <c r="C81" s="23">
        <f t="shared" si="2"/>
        <v>80</v>
      </c>
      <c r="D81" s="23">
        <f t="shared" si="3"/>
        <v>27.1105755345105</v>
      </c>
      <c r="E81" s="23">
        <f t="shared" si="4"/>
        <v>52.8894244654895</v>
      </c>
      <c r="F81" s="23">
        <f t="shared" si="5"/>
        <v>850.79642668486</v>
      </c>
    </row>
    <row r="82" spans="1:6" ht="14.25">
      <c r="A82" s="23">
        <f t="shared" si="0"/>
        <v>72</v>
      </c>
      <c r="B82" s="23">
        <f t="shared" si="1"/>
        <v>850.79642668486</v>
      </c>
      <c r="C82" s="23">
        <f t="shared" si="2"/>
        <v>80</v>
      </c>
      <c r="D82" s="23">
        <f t="shared" si="3"/>
        <v>25.5238928005458</v>
      </c>
      <c r="E82" s="23">
        <f t="shared" si="4"/>
        <v>54.4761071994542</v>
      </c>
      <c r="F82" s="23">
        <f t="shared" si="5"/>
        <v>796.320319485406</v>
      </c>
    </row>
    <row r="83" spans="1:6" ht="14.25">
      <c r="A83" s="23">
        <f t="shared" si="0"/>
        <v>73</v>
      </c>
      <c r="B83" s="23">
        <f t="shared" si="1"/>
        <v>796.320319485406</v>
      </c>
      <c r="C83" s="23">
        <f t="shared" si="2"/>
        <v>80</v>
      </c>
      <c r="D83" s="23">
        <f t="shared" si="3"/>
        <v>23.8896095845622</v>
      </c>
      <c r="E83" s="23">
        <f t="shared" si="4"/>
        <v>56.1103904154378</v>
      </c>
      <c r="F83" s="23">
        <f t="shared" si="5"/>
        <v>740.209929069968</v>
      </c>
    </row>
    <row r="84" spans="1:6" ht="14.25">
      <c r="A84" s="23">
        <f t="shared" si="0"/>
        <v>74</v>
      </c>
      <c r="B84" s="23">
        <f t="shared" si="1"/>
        <v>740.209929069968</v>
      </c>
      <c r="C84" s="23">
        <f t="shared" si="2"/>
        <v>80</v>
      </c>
      <c r="D84" s="23">
        <f t="shared" si="3"/>
        <v>22.206297872099</v>
      </c>
      <c r="E84" s="23">
        <f t="shared" si="4"/>
        <v>57.793702127901</v>
      </c>
      <c r="F84" s="23">
        <f t="shared" si="5"/>
        <v>682.416226942067</v>
      </c>
    </row>
    <row r="85" spans="1:6" ht="14.25">
      <c r="A85" s="23">
        <f t="shared" si="0"/>
        <v>75</v>
      </c>
      <c r="B85" s="23">
        <f t="shared" si="1"/>
        <v>682.416226942067</v>
      </c>
      <c r="C85" s="23">
        <f t="shared" si="2"/>
        <v>80</v>
      </c>
      <c r="D85" s="23">
        <f t="shared" si="3"/>
        <v>20.472486808262</v>
      </c>
      <c r="E85" s="23">
        <f t="shared" si="4"/>
        <v>59.527513191738</v>
      </c>
      <c r="F85" s="23">
        <f t="shared" si="5"/>
        <v>622.888713750329</v>
      </c>
    </row>
    <row r="86" spans="1:6" ht="14.25">
      <c r="A86" s="23">
        <f t="shared" si="0"/>
        <v>76</v>
      </c>
      <c r="B86" s="23">
        <f t="shared" si="1"/>
        <v>622.888713750329</v>
      </c>
      <c r="C86" s="23">
        <f t="shared" si="2"/>
        <v>80</v>
      </c>
      <c r="D86" s="23">
        <f t="shared" si="3"/>
        <v>18.6866614125099</v>
      </c>
      <c r="E86" s="23">
        <f t="shared" si="4"/>
        <v>61.3133385874901</v>
      </c>
      <c r="F86" s="23">
        <f t="shared" si="5"/>
        <v>561.575375162839</v>
      </c>
    </row>
    <row r="87" spans="1:6" ht="14.25">
      <c r="A87" s="23">
        <f t="shared" si="0"/>
        <v>77</v>
      </c>
      <c r="B87" s="23">
        <f t="shared" si="1"/>
        <v>561.575375162839</v>
      </c>
      <c r="C87" s="23">
        <f t="shared" si="2"/>
        <v>80</v>
      </c>
      <c r="D87" s="23">
        <f t="shared" si="3"/>
        <v>16.8472612548852</v>
      </c>
      <c r="E87" s="23">
        <f t="shared" si="4"/>
        <v>63.1527387451148</v>
      </c>
      <c r="F87" s="23">
        <f t="shared" si="5"/>
        <v>498.422636417725</v>
      </c>
    </row>
    <row r="88" spans="1:6" ht="14.25">
      <c r="A88" s="23">
        <f t="shared" si="0"/>
        <v>78</v>
      </c>
      <c r="B88" s="23">
        <f t="shared" si="1"/>
        <v>498.422636417725</v>
      </c>
      <c r="C88" s="23">
        <f t="shared" si="2"/>
        <v>80</v>
      </c>
      <c r="D88" s="23">
        <f t="shared" si="3"/>
        <v>14.9526790925317</v>
      </c>
      <c r="E88" s="23">
        <f t="shared" si="4"/>
        <v>65.0473209074683</v>
      </c>
      <c r="F88" s="23">
        <f t="shared" si="5"/>
        <v>433.375315510256</v>
      </c>
    </row>
    <row r="89" spans="1:6" ht="14.25">
      <c r="A89" s="23">
        <f t="shared" si="0"/>
        <v>79</v>
      </c>
      <c r="B89" s="23">
        <f t="shared" si="1"/>
        <v>433.375315510256</v>
      </c>
      <c r="C89" s="23">
        <f t="shared" si="2"/>
        <v>80</v>
      </c>
      <c r="D89" s="23">
        <f t="shared" si="3"/>
        <v>13.0012594653077</v>
      </c>
      <c r="E89" s="23">
        <f t="shared" si="4"/>
        <v>66.9987405346923</v>
      </c>
      <c r="F89" s="23">
        <f t="shared" si="5"/>
        <v>366.376574975564</v>
      </c>
    </row>
    <row r="90" spans="1:6" ht="14.25">
      <c r="A90" s="23">
        <f t="shared" si="0"/>
        <v>80</v>
      </c>
      <c r="B90" s="23">
        <f t="shared" si="1"/>
        <v>366.376574975564</v>
      </c>
      <c r="C90" s="23">
        <f t="shared" si="2"/>
        <v>80</v>
      </c>
      <c r="D90" s="23">
        <f t="shared" si="3"/>
        <v>10.9912972492669</v>
      </c>
      <c r="E90" s="23">
        <f t="shared" si="4"/>
        <v>69.0087027507331</v>
      </c>
      <c r="F90" s="23">
        <f t="shared" si="5"/>
        <v>297.367872224831</v>
      </c>
    </row>
    <row r="91" spans="1:6" ht="14.25">
      <c r="A91" s="23">
        <f t="shared" si="0"/>
        <v>81</v>
      </c>
      <c r="B91" s="23">
        <f t="shared" si="1"/>
        <v>297.367872224831</v>
      </c>
      <c r="C91" s="23">
        <f t="shared" si="2"/>
        <v>80</v>
      </c>
      <c r="D91" s="23">
        <f t="shared" si="3"/>
        <v>8.92103616674493</v>
      </c>
      <c r="E91" s="23">
        <f t="shared" si="4"/>
        <v>71.0789638332551</v>
      </c>
      <c r="F91" s="23">
        <f t="shared" si="5"/>
        <v>226.288908391576</v>
      </c>
    </row>
    <row r="92" spans="1:6" ht="14.25">
      <c r="A92" s="23">
        <f t="shared" si="0"/>
        <v>82</v>
      </c>
      <c r="B92" s="23">
        <f t="shared" si="1"/>
        <v>226.288908391576</v>
      </c>
      <c r="C92" s="23">
        <f t="shared" si="2"/>
        <v>80</v>
      </c>
      <c r="D92" s="23">
        <f t="shared" si="3"/>
        <v>6.78866725174727</v>
      </c>
      <c r="E92" s="23">
        <f t="shared" si="4"/>
        <v>73.2113327482527</v>
      </c>
      <c r="F92" s="23">
        <f t="shared" si="5"/>
        <v>153.077575643323</v>
      </c>
    </row>
    <row r="93" spans="1:6" ht="14.25">
      <c r="A93" s="23">
        <f t="shared" si="0"/>
        <v>83</v>
      </c>
      <c r="B93" s="23">
        <f t="shared" si="1"/>
        <v>153.077575643323</v>
      </c>
      <c r="C93" s="23">
        <f t="shared" si="2"/>
        <v>80</v>
      </c>
      <c r="D93" s="23">
        <f t="shared" si="3"/>
        <v>4.59232726929969</v>
      </c>
      <c r="E93" s="23">
        <f t="shared" si="4"/>
        <v>75.4076727307003</v>
      </c>
      <c r="F93" s="23">
        <f t="shared" si="5"/>
        <v>77.6699029126228</v>
      </c>
    </row>
    <row r="94" spans="1:6" ht="14.25">
      <c r="A94" s="23">
        <f t="shared" si="0"/>
        <v>84</v>
      </c>
      <c r="B94" s="23">
        <f t="shared" si="1"/>
        <v>77.6699029126228</v>
      </c>
      <c r="C94" s="23">
        <f t="shared" si="2"/>
        <v>80</v>
      </c>
      <c r="D94" s="23">
        <f t="shared" si="3"/>
        <v>2.33009708737868</v>
      </c>
      <c r="E94" s="23">
        <f t="shared" si="4"/>
        <v>77.6699029126213</v>
      </c>
      <c r="F94" s="23">
        <f t="shared" si="5"/>
        <v>1.46371803566581E-12</v>
      </c>
    </row>
    <row r="95" spans="1:6" ht="14.25">
      <c r="A95" s="23">
        <f t="shared" si="0"/>
        <v>0</v>
      </c>
      <c r="B95" s="23">
        <f t="shared" si="1"/>
        <v>0</v>
      </c>
      <c r="C95" s="23">
        <f t="shared" si="2"/>
        <v>0</v>
      </c>
      <c r="D95" s="23">
        <f t="shared" si="3"/>
        <v>0</v>
      </c>
      <c r="E95" s="23">
        <f t="shared" si="4"/>
        <v>0</v>
      </c>
      <c r="F95" s="23">
        <f t="shared" si="5"/>
        <v>0</v>
      </c>
    </row>
    <row r="96" spans="1:6" ht="14.25">
      <c r="A96" s="23">
        <f t="shared" si="0"/>
        <v>0</v>
      </c>
      <c r="B96" s="23">
        <f t="shared" si="1"/>
        <v>0</v>
      </c>
      <c r="C96" s="23">
        <f t="shared" si="2"/>
        <v>0</v>
      </c>
      <c r="D96" s="23">
        <f t="shared" si="3"/>
        <v>0</v>
      </c>
      <c r="E96" s="23">
        <f t="shared" si="4"/>
        <v>0</v>
      </c>
      <c r="F96" s="23">
        <f t="shared" si="5"/>
        <v>0</v>
      </c>
    </row>
    <row r="97" spans="1:6" ht="14.25">
      <c r="A97" s="23">
        <f t="shared" si="0"/>
        <v>0</v>
      </c>
      <c r="B97" s="23">
        <f t="shared" si="1"/>
        <v>0</v>
      </c>
      <c r="C97" s="23">
        <f t="shared" si="2"/>
        <v>0</v>
      </c>
      <c r="D97" s="23">
        <f t="shared" si="3"/>
        <v>0</v>
      </c>
      <c r="E97" s="23">
        <f t="shared" si="4"/>
        <v>0</v>
      </c>
      <c r="F97" s="23">
        <f t="shared" si="5"/>
        <v>0</v>
      </c>
    </row>
    <row r="98" spans="1:6" ht="14.25">
      <c r="A98" s="23">
        <f t="shared" si="0"/>
        <v>0</v>
      </c>
      <c r="B98" s="23">
        <f t="shared" si="1"/>
        <v>0</v>
      </c>
      <c r="C98" s="23">
        <f t="shared" si="2"/>
        <v>0</v>
      </c>
      <c r="D98" s="23">
        <f t="shared" si="3"/>
        <v>0</v>
      </c>
      <c r="E98" s="23">
        <f t="shared" si="4"/>
        <v>0</v>
      </c>
      <c r="F98" s="23">
        <f t="shared" si="5"/>
        <v>0</v>
      </c>
    </row>
    <row r="99" spans="1:6" ht="14.25">
      <c r="A99" s="23">
        <f t="shared" si="0"/>
        <v>0</v>
      </c>
      <c r="B99" s="23">
        <f t="shared" si="1"/>
        <v>0</v>
      </c>
      <c r="C99" s="23">
        <f t="shared" si="2"/>
        <v>0</v>
      </c>
      <c r="D99" s="23">
        <f t="shared" si="3"/>
        <v>0</v>
      </c>
      <c r="E99" s="23">
        <f t="shared" si="4"/>
        <v>0</v>
      </c>
      <c r="F99" s="23">
        <f t="shared" si="5"/>
        <v>0</v>
      </c>
    </row>
  </sheetData>
  <sheetProtection selectLockedCells="1" selectUnlockedCells="1"/>
  <mergeCells count="6">
    <mergeCell ref="A1:F1"/>
    <mergeCell ref="A2:C2"/>
    <mergeCell ref="A3:F3"/>
    <mergeCell ref="A4:D4"/>
    <mergeCell ref="A5:D5"/>
    <mergeCell ref="A9:F9"/>
  </mergeCells>
  <printOptions/>
  <pageMargins left="0.7479166666666667" right="0.7479166666666667" top="0.36041666666666666" bottom="0.3472222222222222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2018-03-07T16:43:48Z</dcterms:created>
  <cp:category/>
  <cp:version/>
  <cp:contentType/>
  <cp:contentStatus/>
  <cp:revision>1</cp:revision>
</cp:coreProperties>
</file>